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vataki\Google Drive\ΣΥΝΔΙΚΑΛΙΣΜΟΣ\ΣΥΝΔΙΚΑΛΙΣΜΟΣ_201819\"/>
    </mc:Choice>
  </mc:AlternateContent>
  <xr:revisionPtr revIDLastSave="0" documentId="10_ncr:8100000_{09F4106E-199E-4D29-9C83-5B87C7CEA6DD}" xr6:coauthVersionLast="34" xr6:coauthVersionMax="34" xr10:uidLastSave="{00000000-0000-0000-0000-000000000000}"/>
  <bookViews>
    <workbookView xWindow="0" yWindow="0" windowWidth="20490" windowHeight="7545" xr2:uid="{2ABFACB8-254D-410D-8F8E-D6773BC3EA09}"/>
  </bookViews>
  <sheets>
    <sheet name="ΑΡΙΘΜΟΣ ΤΜΗΜΑΤΩΝ" sheetId="1" r:id="rId1"/>
    <sheet name="ΩΡΕΣ ΑΝΑ ΜΑΘΗΜΑ" sheetId="2" r:id="rId2"/>
    <sheet name="ΩΡΕΣ ΑΝΑ ΕΙΔΙΚΟΤΗΤΑ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C14" i="3"/>
  <c r="D31" i="2"/>
  <c r="C7" i="3"/>
  <c r="C5" i="3"/>
  <c r="D3" i="3"/>
  <c r="C3" i="3"/>
  <c r="F36" i="2"/>
  <c r="F24" i="2"/>
  <c r="F23" i="2"/>
  <c r="F22" i="2"/>
  <c r="F21" i="2"/>
  <c r="F20" i="2"/>
  <c r="F11" i="2"/>
  <c r="F12" i="2"/>
  <c r="F10" i="2"/>
  <c r="F5" i="2"/>
  <c r="F6" i="2"/>
  <c r="F4" i="2"/>
  <c r="F3" i="2"/>
  <c r="D11" i="3" l="1"/>
  <c r="C11" i="3"/>
  <c r="D15" i="3"/>
  <c r="C15" i="3"/>
  <c r="D13" i="3"/>
  <c r="E13" i="3" s="1"/>
  <c r="C13" i="3"/>
  <c r="D12" i="3"/>
  <c r="C12" i="3"/>
  <c r="D9" i="3"/>
  <c r="D10" i="3"/>
  <c r="D8" i="3"/>
  <c r="F9" i="2"/>
  <c r="F8" i="2"/>
  <c r="D9" i="2"/>
  <c r="C10" i="3" s="1"/>
  <c r="D8" i="2"/>
  <c r="C9" i="3" s="1"/>
  <c r="F7" i="2"/>
  <c r="D7" i="2"/>
  <c r="C8" i="3" s="1"/>
  <c r="E12" i="3"/>
  <c r="F42" i="2"/>
  <c r="F41" i="2"/>
  <c r="D42" i="2"/>
  <c r="D41" i="2"/>
  <c r="F40" i="2"/>
  <c r="D40" i="2"/>
  <c r="F39" i="2"/>
  <c r="D39" i="2"/>
  <c r="F38" i="2"/>
  <c r="D38" i="2"/>
  <c r="F37" i="2"/>
  <c r="D37" i="2"/>
  <c r="D36" i="2"/>
  <c r="F31" i="2"/>
  <c r="F32" i="2"/>
  <c r="F33" i="2"/>
  <c r="F34" i="2"/>
  <c r="F30" i="2"/>
  <c r="D32" i="2"/>
  <c r="D33" i="2"/>
  <c r="D34" i="2"/>
  <c r="D30" i="2"/>
  <c r="F27" i="2"/>
  <c r="F28" i="2"/>
  <c r="F26" i="2"/>
  <c r="D27" i="2"/>
  <c r="D28" i="2"/>
  <c r="D26" i="2"/>
  <c r="D5" i="3"/>
  <c r="D21" i="2"/>
  <c r="D22" i="2"/>
  <c r="D23" i="2"/>
  <c r="D24" i="2"/>
  <c r="D20" i="2"/>
  <c r="F15" i="2"/>
  <c r="F16" i="2"/>
  <c r="F17" i="2"/>
  <c r="F18" i="2"/>
  <c r="F14" i="2"/>
  <c r="D15" i="2"/>
  <c r="D16" i="2"/>
  <c r="D17" i="2"/>
  <c r="D18" i="2"/>
  <c r="D14" i="2"/>
  <c r="D2" i="3"/>
  <c r="D4" i="2"/>
  <c r="D5" i="2"/>
  <c r="D6" i="2"/>
  <c r="D10" i="2"/>
  <c r="D11" i="2"/>
  <c r="D12" i="2"/>
  <c r="D3" i="2"/>
  <c r="C2" i="3" s="1"/>
  <c r="E8" i="3" l="1"/>
  <c r="E11" i="3"/>
  <c r="E9" i="3"/>
  <c r="E15" i="3"/>
  <c r="E10" i="3"/>
  <c r="E14" i="3"/>
  <c r="G9" i="2"/>
  <c r="G8" i="2"/>
  <c r="D6" i="3"/>
  <c r="G41" i="2"/>
  <c r="C4" i="3"/>
  <c r="G18" i="2"/>
  <c r="G22" i="2"/>
  <c r="G32" i="2"/>
  <c r="G21" i="2"/>
  <c r="D7" i="3"/>
  <c r="D4" i="3"/>
  <c r="G33" i="2"/>
  <c r="C6" i="3"/>
  <c r="E6" i="3" s="1"/>
  <c r="E5" i="3"/>
  <c r="E2" i="3"/>
  <c r="G42" i="2"/>
  <c r="G40" i="2"/>
  <c r="G39" i="2"/>
  <c r="G38" i="2"/>
  <c r="G37" i="2"/>
  <c r="G36" i="2"/>
  <c r="G31" i="2"/>
  <c r="G16" i="2"/>
  <c r="G15" i="2"/>
  <c r="G34" i="2"/>
  <c r="G30" i="2"/>
  <c r="G27" i="2"/>
  <c r="G28" i="2"/>
  <c r="G26" i="2"/>
  <c r="G23" i="2"/>
  <c r="G24" i="2"/>
  <c r="G20" i="2"/>
  <c r="G17" i="2"/>
  <c r="G14" i="2"/>
  <c r="G10" i="2"/>
  <c r="G4" i="2"/>
  <c r="G3" i="2"/>
  <c r="G7" i="2"/>
  <c r="G12" i="2"/>
  <c r="G6" i="2"/>
  <c r="G11" i="2"/>
  <c r="G5" i="2"/>
  <c r="E4" i="3" l="1"/>
  <c r="E7" i="3"/>
  <c r="E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provataki</author>
  </authors>
  <commentList>
    <comment ref="B4" authorId="0" shapeId="0" xr:uid="{14D8B02B-4F8A-4179-8F52-BAE25DF2B8DA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Γενικής Παιδείας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στη Γ' ΓΕΛ.</t>
        </r>
      </text>
    </comment>
    <comment ref="C4" authorId="0" shapeId="0" xr:uid="{928535FA-845A-432C-8587-D7CEBC09DEEC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Γενικής Παιδείας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B5" authorId="0" shapeId="0" xr:uid="{0F3A2177-DB9F-474C-9FF5-08AC0DD081BD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Γενικής Παιδείας που κάνουν Γαλλικά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στη Γ' ΓΕΛ.</t>
        </r>
      </text>
    </comment>
    <comment ref="B6" authorId="0" shapeId="0" xr:uid="{DFCC40D2-508D-4E94-B7B5-BCA53AAD5E79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Γενικής Παιδείας που κάνουν Αγγλικά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στη Γ' ΓΕΛ.</t>
        </r>
      </text>
    </comment>
    <comment ref="B7" authorId="0" shapeId="0" xr:uid="{564BCD66-C302-4E0C-A35A-F985487FC4F8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Γενικής Παιδείας που κάνουν Γερμανικά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στη Γ' ΓΕΛ.</t>
        </r>
      </text>
    </comment>
    <comment ref="B8" authorId="0" shapeId="0" xr:uid="{B7DAD61A-8A83-4BD6-B05F-86E6377D604E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Ανθρωπιστικής Κατεύθυνσης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στη Γ' ΓΕΛ.</t>
        </r>
      </text>
    </comment>
    <comment ref="C8" authorId="0" shapeId="0" xr:uid="{02EA0259-AB25-44CC-996D-E021BC7B0B27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Ανθρωπιστικής Κατεύθυνσης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B9" authorId="0" shapeId="0" xr:uid="{672E6785-F867-4ECA-94AF-7722933CA34B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Θετικής Κατεύθυνσης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στη Γ' ΓΕΛ.</t>
        </r>
      </text>
    </comment>
    <comment ref="C9" authorId="0" shapeId="0" xr:uid="{4590DAC8-3E1E-4897-8E41-6BA367ECC605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Θετικής Κατεύθυνσης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C10" authorId="0" shapeId="0" xr:uid="{FBF668AD-3AA3-4834-8F92-8BF52DC6B81B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Κατεύθυνσης Υγείας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B11" authorId="0" shapeId="0" xr:uid="{95E42F13-AE96-4C45-8C16-26B19F9A5BDB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Κατεύθυνσης Οικονομίας-Πληροφορικής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στη Γ' ΓΕΛ.</t>
        </r>
      </text>
    </comment>
    <comment ref="C11" authorId="0" shapeId="0" xr:uid="{5491BE29-3E15-41B4-AF0D-2085122D0A81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Κατεύθυνσης Οικονομίας-Πληροφορικής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B12" authorId="0" shapeId="0" xr:uid="{213C5707-3544-4778-845B-FFBEEA6FC32C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Επιλογής-Γαλλικών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της Γ' ΓΕΛ.</t>
        </r>
      </text>
    </comment>
    <comment ref="C12" authorId="0" shapeId="0" xr:uid="{57F4ECFC-4AA1-422B-96EC-1F9DD8A2E327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Επιλογής-Γαλλικών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B13" authorId="0" shapeId="0" xr:uid="{9D0B40FC-66DD-4CF5-BFA0-8B4F7B0E2891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Επιλογής-Αγγλικών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της Γ' ΓΕΛ.</t>
        </r>
      </text>
    </comment>
    <comment ref="C13" authorId="0" shapeId="0" xr:uid="{D8AC0C23-9E83-4C72-B2E7-BE7AECA335D4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Επιλογής-Αγγλικών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B14" authorId="0" shapeId="0" xr:uid="{1076D105-322C-451F-A738-53824E2D0984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Επιλογής-Γερμανικών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της Γ' ΓΕΛ.</t>
        </r>
      </text>
    </comment>
    <comment ref="C14" authorId="0" shapeId="0" xr:uid="{366051E9-6F0F-4EB4-ADFC-96E343B99C6E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Επιλογής-Γερμανικών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B15" authorId="0" shapeId="0" xr:uid="{F7A16947-21A8-4D83-AD70-DD7BBBAB1248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Επιλογής-Ελεύθερο Σχέδιο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της Γ' ΓΕΛ.</t>
        </r>
      </text>
    </comment>
    <comment ref="C15" authorId="0" shapeId="0" xr:uid="{873B642A-D30C-469D-A6D0-687E491628F9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Επιλογής-Ελεύθερο Σχέδιο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B16" authorId="0" shapeId="0" xr:uid="{B565B5CA-B1BE-4689-819F-7535F2057607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Επιλογής-Γραμμικό Σχέδιο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της Γ' ΓΕΛ.</t>
        </r>
      </text>
    </comment>
    <comment ref="C16" authorId="0" shapeId="0" xr:uid="{0D795878-7920-48D9-8C6B-CDAFE89122E2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Επιλογής-Γραμμικό Σχέδιο που θα υπάρχει </t>
        </r>
        <r>
          <rPr>
            <b/>
            <i/>
            <sz val="9"/>
            <color indexed="81"/>
            <rFont val="Tahoma"/>
            <family val="2"/>
            <charset val="161"/>
          </rPr>
          <t>μελλοντικά</t>
        </r>
        <r>
          <rPr>
            <sz val="9"/>
            <color indexed="81"/>
            <rFont val="Tahoma"/>
            <family val="2"/>
            <charset val="161"/>
          </rPr>
          <t xml:space="preserve"> στη Γ' ΓΕΛ, με βάση την πρόταση του Υπουργείου.</t>
        </r>
      </text>
    </comment>
    <comment ref="B17" authorId="0" shapeId="0" xr:uid="{CD3D2A9C-885F-41BE-98D9-F7106C6C2B43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Επιλογής-ΑΟΔΕΥ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της Γ' ΓΕΛ.</t>
        </r>
      </text>
    </comment>
    <comment ref="B18" authorId="0" shapeId="0" xr:uid="{33710E86-F509-4A12-817C-AFF26E639350}">
      <text>
        <r>
          <rPr>
            <b/>
            <sz val="9"/>
            <color indexed="81"/>
            <rFont val="Tahoma"/>
            <family val="2"/>
            <charset val="161"/>
          </rPr>
          <t>provataki:</t>
        </r>
        <r>
          <rPr>
            <sz val="9"/>
            <color indexed="81"/>
            <rFont val="Tahoma"/>
            <family val="2"/>
            <charset val="161"/>
          </rPr>
          <t xml:space="preserve">
Εδώ συμπληρώνετε τον αριθμό τμημάτων Επιλογής-Ιστορία Τέχνης </t>
        </r>
        <r>
          <rPr>
            <b/>
            <i/>
            <sz val="9"/>
            <color indexed="81"/>
            <rFont val="Tahoma"/>
            <family val="2"/>
            <charset val="161"/>
          </rPr>
          <t>τώρα</t>
        </r>
        <r>
          <rPr>
            <sz val="9"/>
            <color indexed="81"/>
            <rFont val="Tahoma"/>
            <family val="2"/>
            <charset val="161"/>
          </rPr>
          <t xml:space="preserve"> της Γ' ΓΕΛ.</t>
        </r>
      </text>
    </comment>
  </commentList>
</comments>
</file>

<file path=xl/sharedStrings.xml><?xml version="1.0" encoding="utf-8"?>
<sst xmlns="http://schemas.openxmlformats.org/spreadsheetml/2006/main" count="101" uniqueCount="85">
  <si>
    <t>ΚΑΤΗΓΟΡΙΑ</t>
  </si>
  <si>
    <t>ΠΕ</t>
  </si>
  <si>
    <t>ΤΩΡΙΝΟ</t>
  </si>
  <si>
    <t>ΠΡΟΤΑΣΗ</t>
  </si>
  <si>
    <t>διαφορά</t>
  </si>
  <si>
    <t>ΓΕΝΙΚΗΣ</t>
  </si>
  <si>
    <t>ΠΕ01</t>
  </si>
  <si>
    <t>ΠΕ02</t>
  </si>
  <si>
    <t>ΠΕ03</t>
  </si>
  <si>
    <t>ΠΕ11</t>
  </si>
  <si>
    <t>ΠΕ78</t>
  </si>
  <si>
    <t>ΘΕΤΙΚΩΝ</t>
  </si>
  <si>
    <t>ΠΕ86</t>
  </si>
  <si>
    <t>ΥΓΕΙΑΣ</t>
  </si>
  <si>
    <t>ΠΕ80</t>
  </si>
  <si>
    <t>ΕΠΙΛΟΓΗΣ</t>
  </si>
  <si>
    <t>ΓΕΝΙΚΗΣ ΠΑΙΔΕΙΑΣ</t>
  </si>
  <si>
    <t>ΑΝΘΡΩΠΙΣΤΙΚΗΣ</t>
  </si>
  <si>
    <t>ΘΕΤΙΚΗΣ</t>
  </si>
  <si>
    <t>ΟΙΚΟΝΟΜΙΑΣ-ΠΛΗΡΟΦΟΡΙΚΗΣ</t>
  </si>
  <si>
    <t>ΕΠΙΛΟΓΗΣ-ΑΓΓΛΙΚΑ</t>
  </si>
  <si>
    <t>ΕΠΙΛΟΓΗΣ-ΓΑΛΛΙΚΑ</t>
  </si>
  <si>
    <t>ΕΠΙΛΟΓΗΣ-ΓΕΡΜΑΝΙΚΑ</t>
  </si>
  <si>
    <t>ΕΠΙΛΟΓΗΣ-ΣΧΕΔΙΟ ΕΛΕΥΘΕΡΟ</t>
  </si>
  <si>
    <t>ΕΠΙΛΟΓΗΣ-ΣΧΕΔΙΟ ΓΡΑΜΜΙΚΟ</t>
  </si>
  <si>
    <t>ΕΠΙΛΟΓΗΣ-ΑΟΔΕΥ</t>
  </si>
  <si>
    <t>ΕΠΙΛΟΓΗΣ-ΙΣΤΟΡΙΑ ΤΕΧΝΗΣ</t>
  </si>
  <si>
    <t>ΤΩΡΑ</t>
  </si>
  <si>
    <t>ΜΑΘΗΜΑ</t>
  </si>
  <si>
    <t>ΘΡΗΣΚΕΥΤΙΚΑ</t>
  </si>
  <si>
    <t>ΓΛΩΣΣΑ+ΛΟΓΟΤΕΧΝΙΑ</t>
  </si>
  <si>
    <t>ΙΣΤΟΡΙΑ</t>
  </si>
  <si>
    <t>ΜΑΘΗΜΑΤΙΚΑ</t>
  </si>
  <si>
    <t>ΒΙΟΛΟΓΙΑ</t>
  </si>
  <si>
    <t>ΙΣΤΟΡΙΑ ΚΟΙΝ. ΕΠΙΣΤ.</t>
  </si>
  <si>
    <t>ΦΥΣΙΚΗ ΑΓΩΓΗ</t>
  </si>
  <si>
    <t>ΑΡΧΑΙΑ</t>
  </si>
  <si>
    <t>ΚΟΙΝΩΝΙΟΛΟΓΙΑ</t>
  </si>
  <si>
    <t>ΛΟΓΟΤΕΧΝΙΑ</t>
  </si>
  <si>
    <t>ΛΑΤΙΝΙΚΑ</t>
  </si>
  <si>
    <t>ΦΥΣΙΚΗ</t>
  </si>
  <si>
    <t>ΧΗΜΕΙΑ</t>
  </si>
  <si>
    <t>ΑΕΠΠ</t>
  </si>
  <si>
    <t>ΑΟΘ</t>
  </si>
  <si>
    <t>ΙΣΤΟΡΙΑ ΤΕΧΝΗΣ</t>
  </si>
  <si>
    <t>ΩΡΕΣ ΤΩΡΙΝΟΥ ΑΝΑ ΤΜΗΜΑ</t>
  </si>
  <si>
    <t>ΩΡΕΣ ΤΩΡΙΝΟΥ  ΣΥΝΟΛΙΚΑ</t>
  </si>
  <si>
    <t>ΩΡΕΣ ΠΡΟΤΑΣΗΣ ΑΝΑ ΤΜΗΜΑ</t>
  </si>
  <si>
    <t>ΩΡΕΣ ΠΡΟΤΑΣΗΣ ΣΥΝΟΛΙΚΑ</t>
  </si>
  <si>
    <t>διαφορά συνολικά</t>
  </si>
  <si>
    <t>ΣΥΜΠΛΗΡΩΝΕΤΕ ΤΑ ΚΙΤΡΙΝΑ ΚΟΥΤΑΚΙΑ ΜΟΝΟ</t>
  </si>
  <si>
    <t>ΑΓΓΛΙΚΑ</t>
  </si>
  <si>
    <t>ΓΑΛΛΙΚΑ</t>
  </si>
  <si>
    <t>ΓΕΡΜΑΝΙΚΑ</t>
  </si>
  <si>
    <t>ΣΧΕΔΙΟ ΕΛΕΥΘΕΡΟ</t>
  </si>
  <si>
    <t>ΣΧΕΔΙΟ ΓΡΑΜΜΙΚΟ</t>
  </si>
  <si>
    <t>ΑΟΔΕΥ</t>
  </si>
  <si>
    <t>ΟΙΚΟΝΟΜΙΑΣ -ΠΛΗΡΟΦΟΡΙΚΗΣ</t>
  </si>
  <si>
    <t>ΠΕ04.01</t>
  </si>
  <si>
    <t>ΠΕ04.02</t>
  </si>
  <si>
    <t>ΠΕ04.04</t>
  </si>
  <si>
    <t>ΠΕ05</t>
  </si>
  <si>
    <t>ΠΕ06</t>
  </si>
  <si>
    <t>ΠΕ07</t>
  </si>
  <si>
    <t>ΓΕΝΙΚΗΣ ΠΑΙΔΕΙΑΣ-ΑΓΓΛΙΚΑ</t>
  </si>
  <si>
    <t>ΓΕΝΙΚΗΣ ΠΑΙΔΕΙΑΣ-ΓΑΛΛΙΚΑ</t>
  </si>
  <si>
    <t>ΓΕΝΙΚΗΣ ΠΑΙΔΕΙΑΣ-ΓΕΡΜΑΝΙΚΑ</t>
  </si>
  <si>
    <t>ΛΕΚΤΙΚΟ</t>
  </si>
  <si>
    <t>ΘΕΟΛΟΓΟΙ</t>
  </si>
  <si>
    <t>ΦΙΛΟΛΟΓΟΙ</t>
  </si>
  <si>
    <t>ΜΑΘΗΜΑΤΙΚΟΙ</t>
  </si>
  <si>
    <t>ΦΥΣΙΚΟΙ</t>
  </si>
  <si>
    <t>ΧΗΜΙΚΟΙ</t>
  </si>
  <si>
    <t>ΒΙΟΛΟΓΟΙ</t>
  </si>
  <si>
    <t>ΓΑΛΛΙΚΩΝ</t>
  </si>
  <si>
    <t>ΑΓΓΛΙΚΩΝ</t>
  </si>
  <si>
    <t>ΓΕΡΜΑΝΙΚΩΝ</t>
  </si>
  <si>
    <t>ΦΥΣΙΚΗΣ ΑΓΩΓΗΣ</t>
  </si>
  <si>
    <t>ΚΟΙΝΩΝΙΚΩΝ</t>
  </si>
  <si>
    <t>ΟΙΚΟΝΟΜΙΚΩΝ</t>
  </si>
  <si>
    <t>Η/Υ</t>
  </si>
  <si>
    <t>ΠΕ08-ΠΕ81</t>
  </si>
  <si>
    <t>ΚΑΛΛΙΤΕΧΝΙΚΩΝ - ΑΡΧΙΤΕΚΤΟΝΕΣ</t>
  </si>
  <si>
    <t>ΑΡΙΘΜΟΣ ΤΜΗΜΑΤΩΝ Γ' ΓΕΛ</t>
  </si>
  <si>
    <t>ΑΝΘΡ/ΚΩΝ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</si>
</sst>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9"/>
      <color indexed="81"/>
      <name val="Tahoma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i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Fill="1" applyBorder="1"/>
    <xf numFmtId="0" fontId="2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864B9-8C74-4BD0-A61A-8CDB2F2B18A1}">
  <dimension ref="A2:E18"/>
  <sheetViews>
    <sheetView tabSelected="1" workbookViewId="0">
      <selection activeCell="C12" sqref="C12"/>
    </sheetView>
  </sheetViews>
  <sheetFormatPr defaultRowHeight="15" x14ac:dyDescent="0.25"/>
  <cols>
    <col min="1" max="1" width="28.85546875" style="3" bestFit="1" customWidth="1"/>
    <col min="2" max="2" width="12.28515625" customWidth="1"/>
    <col min="3" max="3" width="12.140625" customWidth="1"/>
    <col min="5" max="5" width="25.140625" customWidth="1"/>
  </cols>
  <sheetData>
    <row r="2" spans="1:5" ht="45" customHeight="1" x14ac:dyDescent="0.25">
      <c r="A2" s="4"/>
      <c r="B2" s="6" t="s">
        <v>83</v>
      </c>
      <c r="C2" s="6" t="s">
        <v>83</v>
      </c>
    </row>
    <row r="3" spans="1:5" ht="30.75" customHeight="1" x14ac:dyDescent="0.25">
      <c r="A3" s="4"/>
      <c r="B3" s="16" t="s">
        <v>27</v>
      </c>
      <c r="C3" s="16" t="s">
        <v>3</v>
      </c>
    </row>
    <row r="4" spans="1:5" ht="30" x14ac:dyDescent="0.25">
      <c r="A4" s="4" t="s">
        <v>16</v>
      </c>
      <c r="B4" s="9">
        <v>4</v>
      </c>
      <c r="C4" s="9">
        <v>4</v>
      </c>
      <c r="E4" s="11" t="s">
        <v>50</v>
      </c>
    </row>
    <row r="5" spans="1:5" x14ac:dyDescent="0.25">
      <c r="A5" s="4" t="s">
        <v>65</v>
      </c>
      <c r="B5" s="9">
        <v>1</v>
      </c>
      <c r="C5" s="10"/>
      <c r="E5" s="11"/>
    </row>
    <row r="6" spans="1:5" x14ac:dyDescent="0.25">
      <c r="A6" s="4" t="s">
        <v>64</v>
      </c>
      <c r="B6" s="9">
        <v>2</v>
      </c>
      <c r="C6" s="10"/>
      <c r="E6" s="11"/>
    </row>
    <row r="7" spans="1:5" x14ac:dyDescent="0.25">
      <c r="A7" s="4" t="s">
        <v>66</v>
      </c>
      <c r="B7" s="9">
        <v>1</v>
      </c>
      <c r="C7" s="10"/>
      <c r="E7" s="11"/>
    </row>
    <row r="8" spans="1:5" x14ac:dyDescent="0.25">
      <c r="A8" s="4" t="s">
        <v>17</v>
      </c>
      <c r="B8" s="9">
        <v>1</v>
      </c>
      <c r="C8" s="9">
        <v>1</v>
      </c>
    </row>
    <row r="9" spans="1:5" x14ac:dyDescent="0.25">
      <c r="A9" s="4" t="s">
        <v>18</v>
      </c>
      <c r="B9" s="9">
        <v>2</v>
      </c>
      <c r="C9" s="9">
        <v>1</v>
      </c>
    </row>
    <row r="10" spans="1:5" x14ac:dyDescent="0.25">
      <c r="A10" s="4" t="s">
        <v>13</v>
      </c>
      <c r="B10" s="4"/>
      <c r="C10" s="9">
        <v>1</v>
      </c>
    </row>
    <row r="11" spans="1:5" x14ac:dyDescent="0.25">
      <c r="A11" s="4" t="s">
        <v>19</v>
      </c>
      <c r="B11" s="9">
        <v>1</v>
      </c>
      <c r="C11" s="9">
        <v>1</v>
      </c>
    </row>
    <row r="12" spans="1:5" x14ac:dyDescent="0.25">
      <c r="A12" s="4" t="s">
        <v>21</v>
      </c>
      <c r="B12" s="9">
        <v>1</v>
      </c>
      <c r="C12" s="9">
        <v>1</v>
      </c>
    </row>
    <row r="13" spans="1:5" x14ac:dyDescent="0.25">
      <c r="A13" s="4" t="s">
        <v>20</v>
      </c>
      <c r="B13" s="9">
        <v>1</v>
      </c>
      <c r="C13" s="9">
        <v>1</v>
      </c>
    </row>
    <row r="14" spans="1:5" x14ac:dyDescent="0.25">
      <c r="A14" s="4" t="s">
        <v>22</v>
      </c>
      <c r="B14" s="9">
        <v>1</v>
      </c>
      <c r="C14" s="9">
        <v>1</v>
      </c>
    </row>
    <row r="15" spans="1:5" x14ac:dyDescent="0.25">
      <c r="A15" s="4" t="s">
        <v>23</v>
      </c>
      <c r="B15" s="9">
        <v>1</v>
      </c>
      <c r="C15" s="9">
        <v>1</v>
      </c>
    </row>
    <row r="16" spans="1:5" x14ac:dyDescent="0.25">
      <c r="A16" s="4" t="s">
        <v>24</v>
      </c>
      <c r="B16" s="9">
        <v>1</v>
      </c>
      <c r="C16" s="9">
        <v>1</v>
      </c>
    </row>
    <row r="17" spans="1:3" x14ac:dyDescent="0.25">
      <c r="A17" s="4" t="s">
        <v>25</v>
      </c>
      <c r="B17" s="9">
        <v>0</v>
      </c>
      <c r="C17" s="10"/>
    </row>
    <row r="18" spans="1:3" x14ac:dyDescent="0.25">
      <c r="A18" s="4" t="s">
        <v>26</v>
      </c>
      <c r="B18" s="9">
        <v>0</v>
      </c>
      <c r="C18" s="1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&amp;LΠΑΝΟΣ ΝΤΟΥΛΑΣ&amp;CΚΑΘΗΓΗΤΗΣ ΑΓΓΛΙΚΗΣ&amp;RΑΙΡΕΤΟΣ ΑΠΥΣΔΕ ΠΕΛΟΠΟΝΝΗΣΟΥ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23E4-9558-4FAE-88EC-80D59DAD346A}">
  <dimension ref="A2:G42"/>
  <sheetViews>
    <sheetView workbookViewId="0">
      <selection activeCell="I12" sqref="I12"/>
    </sheetView>
  </sheetViews>
  <sheetFormatPr defaultRowHeight="15" x14ac:dyDescent="0.25"/>
  <cols>
    <col min="1" max="1" width="17.140625" style="21" customWidth="1"/>
    <col min="2" max="2" width="20.5703125" style="21" bestFit="1" customWidth="1"/>
    <col min="3" max="3" width="8.140625" style="21" hidden="1" customWidth="1"/>
    <col min="4" max="4" width="9.140625" style="21" bestFit="1" customWidth="1"/>
    <col min="5" max="5" width="9.28515625" style="21" hidden="1" customWidth="1"/>
    <col min="6" max="6" width="9.28515625" style="21" bestFit="1" customWidth="1"/>
    <col min="7" max="7" width="8.85546875" style="8" bestFit="1" customWidth="1"/>
    <col min="8" max="16384" width="9.140625" style="21"/>
  </cols>
  <sheetData>
    <row r="2" spans="1:7" s="5" customFormat="1" ht="51" x14ac:dyDescent="0.25">
      <c r="A2" s="1" t="s">
        <v>0</v>
      </c>
      <c r="B2" s="1" t="s">
        <v>28</v>
      </c>
      <c r="C2" s="19" t="s">
        <v>45</v>
      </c>
      <c r="D2" s="19" t="s">
        <v>46</v>
      </c>
      <c r="E2" s="19" t="s">
        <v>47</v>
      </c>
      <c r="F2" s="19" t="s">
        <v>48</v>
      </c>
      <c r="G2" s="20" t="s">
        <v>49</v>
      </c>
    </row>
    <row r="3" spans="1:7" x14ac:dyDescent="0.25">
      <c r="A3" s="26" t="s">
        <v>5</v>
      </c>
      <c r="B3" s="22" t="s">
        <v>29</v>
      </c>
      <c r="C3" s="22">
        <v>1</v>
      </c>
      <c r="D3" s="22">
        <f>C3*'ΑΡΙΘΜΟΣ ΤΜΗΜΑΤΩΝ'!$B$4</f>
        <v>4</v>
      </c>
      <c r="E3" s="22">
        <v>1</v>
      </c>
      <c r="F3" s="22">
        <f>E3*'ΑΡΙΘΜΟΣ ΤΜΗΜΑΤΩΝ'!$C$4</f>
        <v>4</v>
      </c>
      <c r="G3" s="7">
        <f>F3-D3</f>
        <v>0</v>
      </c>
    </row>
    <row r="4" spans="1:7" x14ac:dyDescent="0.25">
      <c r="A4" s="27"/>
      <c r="B4" s="22" t="s">
        <v>30</v>
      </c>
      <c r="C4" s="22">
        <v>3</v>
      </c>
      <c r="D4" s="22">
        <f>C4*'ΑΡΙΘΜΟΣ ΤΜΗΜΑΤΩΝ'!$B$4</f>
        <v>12</v>
      </c>
      <c r="E4" s="22">
        <v>6</v>
      </c>
      <c r="F4" s="22">
        <f>E4*'ΑΡΙΘΜΟΣ ΤΜΗΜΑΤΩΝ'!$C$4</f>
        <v>24</v>
      </c>
      <c r="G4" s="7">
        <f t="shared" ref="G4:G42" si="0">F4-D4</f>
        <v>12</v>
      </c>
    </row>
    <row r="5" spans="1:7" x14ac:dyDescent="0.25">
      <c r="A5" s="27"/>
      <c r="B5" s="22" t="s">
        <v>31</v>
      </c>
      <c r="C5" s="22">
        <v>2</v>
      </c>
      <c r="D5" s="22">
        <f>C5*'ΑΡΙΘΜΟΣ ΤΜΗΜΑΤΩΝ'!$B$4</f>
        <v>8</v>
      </c>
      <c r="E5" s="22">
        <v>0</v>
      </c>
      <c r="F5" s="22">
        <f>E5*'ΑΡΙΘΜΟΣ ΤΜΗΜΑΤΩΝ'!$C$4</f>
        <v>0</v>
      </c>
      <c r="G5" s="7">
        <f t="shared" si="0"/>
        <v>-8</v>
      </c>
    </row>
    <row r="6" spans="1:7" x14ac:dyDescent="0.25">
      <c r="A6" s="27"/>
      <c r="B6" s="22" t="s">
        <v>32</v>
      </c>
      <c r="C6" s="22">
        <v>2</v>
      </c>
      <c r="D6" s="22">
        <f>C6*'ΑΡΙΘΜΟΣ ΤΜΗΜΑΤΩΝ'!$B$4</f>
        <v>8</v>
      </c>
      <c r="E6" s="22">
        <v>0</v>
      </c>
      <c r="F6" s="22">
        <f>E6*'ΑΡΙΘΜΟΣ ΤΜΗΜΑΤΩΝ'!$C$4</f>
        <v>0</v>
      </c>
      <c r="G6" s="7">
        <f t="shared" si="0"/>
        <v>-8</v>
      </c>
    </row>
    <row r="7" spans="1:7" x14ac:dyDescent="0.25">
      <c r="A7" s="27"/>
      <c r="B7" s="22" t="s">
        <v>52</v>
      </c>
      <c r="C7" s="22">
        <v>2</v>
      </c>
      <c r="D7" s="22">
        <f>C7*'ΑΡΙΘΜΟΣ ΤΜΗΜΑΤΩΝ'!B5</f>
        <v>2</v>
      </c>
      <c r="E7" s="22">
        <v>0</v>
      </c>
      <c r="F7" s="22">
        <f>E7*'ΑΡΙΘΜΟΣ ΤΜΗΜΑΤΩΝ'!C5</f>
        <v>0</v>
      </c>
      <c r="G7" s="7">
        <f t="shared" si="0"/>
        <v>-2</v>
      </c>
    </row>
    <row r="8" spans="1:7" x14ac:dyDescent="0.25">
      <c r="A8" s="27"/>
      <c r="B8" s="22" t="s">
        <v>51</v>
      </c>
      <c r="C8" s="22">
        <v>2</v>
      </c>
      <c r="D8" s="22">
        <f>C8*'ΑΡΙΘΜΟΣ ΤΜΗΜΑΤΩΝ'!B6</f>
        <v>4</v>
      </c>
      <c r="E8" s="22">
        <v>0</v>
      </c>
      <c r="F8" s="22">
        <f>E8*'ΑΡΙΘΜΟΣ ΤΜΗΜΑΤΩΝ'!C6</f>
        <v>0</v>
      </c>
      <c r="G8" s="7">
        <f t="shared" si="0"/>
        <v>-4</v>
      </c>
    </row>
    <row r="9" spans="1:7" x14ac:dyDescent="0.25">
      <c r="A9" s="27"/>
      <c r="B9" s="22" t="s">
        <v>53</v>
      </c>
      <c r="C9" s="22">
        <v>2</v>
      </c>
      <c r="D9" s="22">
        <f>C9*'ΑΡΙΘΜΟΣ ΤΜΗΜΑΤΩΝ'!B7</f>
        <v>2</v>
      </c>
      <c r="E9" s="22">
        <v>0</v>
      </c>
      <c r="F9" s="22">
        <f>E9*'ΑΡΙΘΜΟΣ ΤΜΗΜΑΤΩΝ'!C7</f>
        <v>0</v>
      </c>
      <c r="G9" s="7">
        <f t="shared" si="0"/>
        <v>-2</v>
      </c>
    </row>
    <row r="10" spans="1:7" x14ac:dyDescent="0.25">
      <c r="A10" s="27"/>
      <c r="B10" s="22" t="s">
        <v>33</v>
      </c>
      <c r="C10" s="22">
        <v>2</v>
      </c>
      <c r="D10" s="22">
        <f>C10*'ΑΡΙΘΜΟΣ ΤΜΗΜΑΤΩΝ'!$B$4</f>
        <v>8</v>
      </c>
      <c r="E10" s="22">
        <v>0</v>
      </c>
      <c r="F10" s="22">
        <f>E10*'ΑΡΙΘΜΟΣ ΤΜΗΜΑΤΩΝ'!$C$4</f>
        <v>0</v>
      </c>
      <c r="G10" s="7">
        <f t="shared" si="0"/>
        <v>-8</v>
      </c>
    </row>
    <row r="11" spans="1:7" x14ac:dyDescent="0.25">
      <c r="A11" s="27"/>
      <c r="B11" s="22" t="s">
        <v>34</v>
      </c>
      <c r="C11" s="22">
        <v>1</v>
      </c>
      <c r="D11" s="22">
        <f>C11*'ΑΡΙΘΜΟΣ ΤΜΗΜΑΤΩΝ'!$B$4</f>
        <v>4</v>
      </c>
      <c r="E11" s="22">
        <v>0</v>
      </c>
      <c r="F11" s="22">
        <f>E11*'ΑΡΙΘΜΟΣ ΤΜΗΜΑΤΩΝ'!$C$4</f>
        <v>0</v>
      </c>
      <c r="G11" s="7">
        <f t="shared" si="0"/>
        <v>-4</v>
      </c>
    </row>
    <row r="12" spans="1:7" x14ac:dyDescent="0.25">
      <c r="A12" s="28"/>
      <c r="B12" s="22" t="s">
        <v>35</v>
      </c>
      <c r="C12" s="22">
        <v>2</v>
      </c>
      <c r="D12" s="22">
        <f>C12*'ΑΡΙΘΜΟΣ ΤΜΗΜΑΤΩΝ'!$B$4</f>
        <v>8</v>
      </c>
      <c r="E12" s="22">
        <v>2</v>
      </c>
      <c r="F12" s="22">
        <f>E12*'ΑΡΙΘΜΟΣ ΤΜΗΜΑΤΩΝ'!$C$4</f>
        <v>8</v>
      </c>
      <c r="G12" s="7">
        <f t="shared" si="0"/>
        <v>0</v>
      </c>
    </row>
    <row r="13" spans="1:7" x14ac:dyDescent="0.25">
      <c r="A13" s="22"/>
      <c r="B13" s="22"/>
      <c r="C13" s="22"/>
      <c r="D13" s="22"/>
      <c r="E13" s="22"/>
      <c r="F13" s="22"/>
      <c r="G13" s="7"/>
    </row>
    <row r="14" spans="1:7" x14ac:dyDescent="0.25">
      <c r="A14" s="26" t="s">
        <v>84</v>
      </c>
      <c r="B14" s="22" t="s">
        <v>36</v>
      </c>
      <c r="C14" s="22">
        <v>5</v>
      </c>
      <c r="D14" s="22">
        <f>C14*'ΑΡΙΘΜΟΣ ΤΜΗΜΑΤΩΝ'!$B$8</f>
        <v>5</v>
      </c>
      <c r="E14" s="22">
        <v>6</v>
      </c>
      <c r="F14" s="22">
        <f>E14*'ΑΡΙΘΜΟΣ ΤΜΗΜΑΤΩΝ'!$C$8</f>
        <v>6</v>
      </c>
      <c r="G14" s="7">
        <f t="shared" si="0"/>
        <v>1</v>
      </c>
    </row>
    <row r="15" spans="1:7" x14ac:dyDescent="0.25">
      <c r="A15" s="27"/>
      <c r="B15" s="22" t="s">
        <v>31</v>
      </c>
      <c r="C15" s="22">
        <v>3</v>
      </c>
      <c r="D15" s="22">
        <f>C15*'ΑΡΙΘΜΟΣ ΤΜΗΜΑΤΩΝ'!$B$8</f>
        <v>3</v>
      </c>
      <c r="E15" s="22">
        <v>6</v>
      </c>
      <c r="F15" s="22">
        <f>E15*'ΑΡΙΘΜΟΣ ΤΜΗΜΑΤΩΝ'!$C$8</f>
        <v>6</v>
      </c>
      <c r="G15" s="7">
        <f t="shared" si="0"/>
        <v>3</v>
      </c>
    </row>
    <row r="16" spans="1:7" x14ac:dyDescent="0.25">
      <c r="A16" s="27"/>
      <c r="B16" s="22" t="s">
        <v>37</v>
      </c>
      <c r="C16" s="22">
        <v>2</v>
      </c>
      <c r="D16" s="22">
        <f>C16*'ΑΡΙΘΜΟΣ ΤΜΗΜΑΤΩΝ'!$B$8</f>
        <v>2</v>
      </c>
      <c r="E16" s="22">
        <v>6</v>
      </c>
      <c r="F16" s="22">
        <f>E16*'ΑΡΙΘΜΟΣ ΤΜΗΜΑΤΩΝ'!$C$8</f>
        <v>6</v>
      </c>
      <c r="G16" s="7">
        <f t="shared" si="0"/>
        <v>4</v>
      </c>
    </row>
    <row r="17" spans="1:7" x14ac:dyDescent="0.25">
      <c r="A17" s="27"/>
      <c r="B17" s="22" t="s">
        <v>38</v>
      </c>
      <c r="C17" s="22">
        <v>2</v>
      </c>
      <c r="D17" s="22">
        <f>C17*'ΑΡΙΘΜΟΣ ΤΜΗΜΑΤΩΝ'!$B$8</f>
        <v>2</v>
      </c>
      <c r="E17" s="22">
        <v>0</v>
      </c>
      <c r="F17" s="22">
        <f>E17*'ΑΡΙΘΜΟΣ ΤΜΗΜΑΤΩΝ'!$C$8</f>
        <v>0</v>
      </c>
      <c r="G17" s="7">
        <f t="shared" si="0"/>
        <v>-2</v>
      </c>
    </row>
    <row r="18" spans="1:7" x14ac:dyDescent="0.25">
      <c r="A18" s="28"/>
      <c r="B18" s="22" t="s">
        <v>39</v>
      </c>
      <c r="C18" s="22">
        <v>3</v>
      </c>
      <c r="D18" s="22">
        <f>C18*'ΑΡΙΘΜΟΣ ΤΜΗΜΑΤΩΝ'!$B$8</f>
        <v>3</v>
      </c>
      <c r="E18" s="22">
        <v>0</v>
      </c>
      <c r="F18" s="22">
        <f>E18*'ΑΡΙΘΜΟΣ ΤΜΗΜΑΤΩΝ'!$C$8</f>
        <v>0</v>
      </c>
      <c r="G18" s="7">
        <f t="shared" si="0"/>
        <v>-3</v>
      </c>
    </row>
    <row r="19" spans="1:7" x14ac:dyDescent="0.25">
      <c r="A19" s="22"/>
      <c r="B19" s="22"/>
      <c r="C19" s="22"/>
      <c r="D19" s="22"/>
      <c r="E19" s="22"/>
      <c r="F19" s="22"/>
      <c r="G19" s="7"/>
    </row>
    <row r="20" spans="1:7" x14ac:dyDescent="0.25">
      <c r="A20" s="26" t="s">
        <v>11</v>
      </c>
      <c r="B20" s="22" t="s">
        <v>32</v>
      </c>
      <c r="C20" s="22">
        <v>5</v>
      </c>
      <c r="D20" s="22">
        <f>C20*'ΑΡΙΘΜΟΣ ΤΜΗΜΑΤΩΝ'!$B$9</f>
        <v>10</v>
      </c>
      <c r="E20" s="22">
        <v>6</v>
      </c>
      <c r="F20" s="22">
        <f>E20*'ΑΡΙΘΜΟΣ ΤΜΗΜΑΤΩΝ'!$C$9</f>
        <v>6</v>
      </c>
      <c r="G20" s="7">
        <f t="shared" si="0"/>
        <v>-4</v>
      </c>
    </row>
    <row r="21" spans="1:7" x14ac:dyDescent="0.25">
      <c r="A21" s="27"/>
      <c r="B21" s="22" t="s">
        <v>40</v>
      </c>
      <c r="C21" s="22">
        <v>3</v>
      </c>
      <c r="D21" s="22">
        <f>C21*'ΑΡΙΘΜΟΣ ΤΜΗΜΑΤΩΝ'!$B$9</f>
        <v>6</v>
      </c>
      <c r="E21" s="22">
        <v>6</v>
      </c>
      <c r="F21" s="22">
        <f>E21*'ΑΡΙΘΜΟΣ ΤΜΗΜΑΤΩΝ'!$C$9</f>
        <v>6</v>
      </c>
      <c r="G21" s="7">
        <f t="shared" si="0"/>
        <v>0</v>
      </c>
    </row>
    <row r="22" spans="1:7" x14ac:dyDescent="0.25">
      <c r="A22" s="27"/>
      <c r="B22" s="22" t="s">
        <v>41</v>
      </c>
      <c r="C22" s="22">
        <v>3</v>
      </c>
      <c r="D22" s="22">
        <f>C22*'ΑΡΙΘΜΟΣ ΤΜΗΜΑΤΩΝ'!$B$9</f>
        <v>6</v>
      </c>
      <c r="E22" s="22">
        <v>6</v>
      </c>
      <c r="F22" s="22">
        <f>E22*'ΑΡΙΘΜΟΣ ΤΜΗΜΑΤΩΝ'!$C$9</f>
        <v>6</v>
      </c>
      <c r="G22" s="7">
        <f t="shared" si="0"/>
        <v>0</v>
      </c>
    </row>
    <row r="23" spans="1:7" x14ac:dyDescent="0.25">
      <c r="A23" s="27"/>
      <c r="B23" s="22" t="s">
        <v>33</v>
      </c>
      <c r="C23" s="22">
        <v>2</v>
      </c>
      <c r="D23" s="22">
        <f>C23*'ΑΡΙΘΜΟΣ ΤΜΗΜΑΤΩΝ'!$B$9</f>
        <v>4</v>
      </c>
      <c r="E23" s="22">
        <v>0</v>
      </c>
      <c r="F23" s="22">
        <f>E23*'ΑΡΙΘΜΟΣ ΤΜΗΜΑΤΩΝ'!$C$9</f>
        <v>0</v>
      </c>
      <c r="G23" s="7">
        <f t="shared" si="0"/>
        <v>-4</v>
      </c>
    </row>
    <row r="24" spans="1:7" x14ac:dyDescent="0.25">
      <c r="A24" s="28"/>
      <c r="B24" s="22" t="s">
        <v>42</v>
      </c>
      <c r="C24" s="22">
        <v>2</v>
      </c>
      <c r="D24" s="22">
        <f>C24*'ΑΡΙΘΜΟΣ ΤΜΗΜΑΤΩΝ'!$B$9</f>
        <v>4</v>
      </c>
      <c r="E24" s="22">
        <v>0</v>
      </c>
      <c r="F24" s="22">
        <f>E24*'ΑΡΙΘΜΟΣ ΤΜΗΜΑΤΩΝ'!$C$9</f>
        <v>0</v>
      </c>
      <c r="G24" s="7">
        <f t="shared" si="0"/>
        <v>-4</v>
      </c>
    </row>
    <row r="25" spans="1:7" x14ac:dyDescent="0.25">
      <c r="A25" s="22"/>
      <c r="B25" s="22"/>
      <c r="C25" s="22"/>
      <c r="D25" s="22"/>
      <c r="E25" s="22"/>
      <c r="F25" s="22"/>
      <c r="G25" s="7"/>
    </row>
    <row r="26" spans="1:7" x14ac:dyDescent="0.25">
      <c r="A26" s="26" t="s">
        <v>13</v>
      </c>
      <c r="B26" s="22" t="s">
        <v>40</v>
      </c>
      <c r="C26" s="22"/>
      <c r="D26" s="22">
        <f>C26*'ΑΡΙΘΜΟΣ ΤΜΗΜΑΤΩΝ'!$B$10</f>
        <v>0</v>
      </c>
      <c r="E26" s="22">
        <v>6</v>
      </c>
      <c r="F26" s="22">
        <f>E26*'ΑΡΙΘΜΟΣ ΤΜΗΜΑΤΩΝ'!$C$10</f>
        <v>6</v>
      </c>
      <c r="G26" s="7">
        <f t="shared" si="0"/>
        <v>6</v>
      </c>
    </row>
    <row r="27" spans="1:7" x14ac:dyDescent="0.25">
      <c r="A27" s="27"/>
      <c r="B27" s="22" t="s">
        <v>41</v>
      </c>
      <c r="C27" s="22"/>
      <c r="D27" s="22">
        <f>C27*'ΑΡΙΘΜΟΣ ΤΜΗΜΑΤΩΝ'!$B$10</f>
        <v>0</v>
      </c>
      <c r="E27" s="22">
        <v>6</v>
      </c>
      <c r="F27" s="22">
        <f>E27*'ΑΡΙΘΜΟΣ ΤΜΗΜΑΤΩΝ'!$C$10</f>
        <v>6</v>
      </c>
      <c r="G27" s="7">
        <f t="shared" si="0"/>
        <v>6</v>
      </c>
    </row>
    <row r="28" spans="1:7" x14ac:dyDescent="0.25">
      <c r="A28" s="28"/>
      <c r="B28" s="22" t="s">
        <v>33</v>
      </c>
      <c r="C28" s="22"/>
      <c r="D28" s="22">
        <f>C28*'ΑΡΙΘΜΟΣ ΤΜΗΜΑΤΩΝ'!$B$10</f>
        <v>0</v>
      </c>
      <c r="E28" s="22">
        <v>6</v>
      </c>
      <c r="F28" s="22">
        <f>E28*'ΑΡΙΘΜΟΣ ΤΜΗΜΑΤΩΝ'!$C$10</f>
        <v>6</v>
      </c>
      <c r="G28" s="7">
        <f t="shared" si="0"/>
        <v>6</v>
      </c>
    </row>
    <row r="29" spans="1:7" x14ac:dyDescent="0.25">
      <c r="A29" s="22"/>
      <c r="B29" s="22"/>
      <c r="C29" s="22"/>
      <c r="D29" s="22"/>
      <c r="E29" s="22"/>
      <c r="F29" s="22"/>
      <c r="G29" s="7"/>
    </row>
    <row r="30" spans="1:7" x14ac:dyDescent="0.25">
      <c r="A30" s="23" t="s">
        <v>57</v>
      </c>
      <c r="B30" s="22" t="s">
        <v>32</v>
      </c>
      <c r="C30" s="22">
        <v>5</v>
      </c>
      <c r="D30" s="22">
        <f>C30*'ΑΡΙΘΜΟΣ ΤΜΗΜΑΤΩΝ'!$B$11</f>
        <v>5</v>
      </c>
      <c r="E30" s="22">
        <v>6</v>
      </c>
      <c r="F30" s="22">
        <f>E30*'ΑΡΙΘΜΟΣ ΤΜΗΜΑΤΩΝ'!$C$11</f>
        <v>6</v>
      </c>
      <c r="G30" s="7">
        <f t="shared" si="0"/>
        <v>1</v>
      </c>
    </row>
    <row r="31" spans="1:7" x14ac:dyDescent="0.25">
      <c r="A31" s="24"/>
      <c r="B31" s="22" t="s">
        <v>43</v>
      </c>
      <c r="C31" s="22">
        <v>3</v>
      </c>
      <c r="D31" s="22">
        <f>C31*'ΑΡΙΘΜΟΣ ΤΜΗΜΑΤΩΝ'!$B$11</f>
        <v>3</v>
      </c>
      <c r="E31" s="22">
        <v>6</v>
      </c>
      <c r="F31" s="22">
        <f>E31*'ΑΡΙΘΜΟΣ ΤΜΗΜΑΤΩΝ'!$C$11</f>
        <v>6</v>
      </c>
      <c r="G31" s="7">
        <f t="shared" si="0"/>
        <v>3</v>
      </c>
    </row>
    <row r="32" spans="1:7" x14ac:dyDescent="0.25">
      <c r="A32" s="24"/>
      <c r="B32" s="22" t="s">
        <v>31</v>
      </c>
      <c r="C32" s="22">
        <v>3</v>
      </c>
      <c r="D32" s="22">
        <f>C32*'ΑΡΙΘΜΟΣ ΤΜΗΜΑΤΩΝ'!$B$11</f>
        <v>3</v>
      </c>
      <c r="E32" s="22">
        <v>0</v>
      </c>
      <c r="F32" s="22">
        <f>E32*'ΑΡΙΘΜΟΣ ΤΜΗΜΑΤΩΝ'!$C$11</f>
        <v>0</v>
      </c>
      <c r="G32" s="7">
        <f t="shared" si="0"/>
        <v>-3</v>
      </c>
    </row>
    <row r="33" spans="1:7" x14ac:dyDescent="0.25">
      <c r="A33" s="24"/>
      <c r="B33" s="22" t="s">
        <v>42</v>
      </c>
      <c r="C33" s="22">
        <v>2</v>
      </c>
      <c r="D33" s="22">
        <f>C33*'ΑΡΙΘΜΟΣ ΤΜΗΜΑΤΩΝ'!$B$11</f>
        <v>2</v>
      </c>
      <c r="E33" s="22">
        <v>6</v>
      </c>
      <c r="F33" s="22">
        <f>E33*'ΑΡΙΘΜΟΣ ΤΜΗΜΑΤΩΝ'!$C$11</f>
        <v>6</v>
      </c>
      <c r="G33" s="7">
        <f t="shared" si="0"/>
        <v>4</v>
      </c>
    </row>
    <row r="34" spans="1:7" x14ac:dyDescent="0.25">
      <c r="A34" s="25"/>
      <c r="B34" s="22" t="s">
        <v>37</v>
      </c>
      <c r="C34" s="22">
        <v>2</v>
      </c>
      <c r="D34" s="22">
        <f>C34*'ΑΡΙΘΜΟΣ ΤΜΗΜΑΤΩΝ'!$B$11</f>
        <v>2</v>
      </c>
      <c r="E34" s="22">
        <v>0</v>
      </c>
      <c r="F34" s="22">
        <f>E34*'ΑΡΙΘΜΟΣ ΤΜΗΜΑΤΩΝ'!$C$11</f>
        <v>0</v>
      </c>
      <c r="G34" s="7">
        <f t="shared" si="0"/>
        <v>-2</v>
      </c>
    </row>
    <row r="35" spans="1:7" x14ac:dyDescent="0.25">
      <c r="A35" s="22"/>
      <c r="B35" s="22"/>
      <c r="C35" s="22"/>
      <c r="D35" s="22"/>
      <c r="E35" s="22"/>
      <c r="F35" s="22"/>
      <c r="G35" s="7"/>
    </row>
    <row r="36" spans="1:7" x14ac:dyDescent="0.25">
      <c r="A36" s="26" t="s">
        <v>15</v>
      </c>
      <c r="B36" s="22" t="s">
        <v>52</v>
      </c>
      <c r="C36" s="22">
        <v>2</v>
      </c>
      <c r="D36" s="22">
        <f>C36*'ΑΡΙΘΜΟΣ ΤΜΗΜΑΤΩΝ'!B12</f>
        <v>2</v>
      </c>
      <c r="E36" s="22">
        <v>2</v>
      </c>
      <c r="F36" s="22">
        <f>E36*'ΑΡΙΘΜΟΣ ΤΜΗΜΑΤΩΝ'!C12</f>
        <v>2</v>
      </c>
      <c r="G36" s="7">
        <f t="shared" si="0"/>
        <v>0</v>
      </c>
    </row>
    <row r="37" spans="1:7" x14ac:dyDescent="0.25">
      <c r="A37" s="27"/>
      <c r="B37" s="22" t="s">
        <v>51</v>
      </c>
      <c r="C37" s="22">
        <v>2</v>
      </c>
      <c r="D37" s="22">
        <f>C37*'ΑΡΙΘΜΟΣ ΤΜΗΜΑΤΩΝ'!B13</f>
        <v>2</v>
      </c>
      <c r="E37" s="22">
        <v>2</v>
      </c>
      <c r="F37" s="22">
        <f>E37*'ΑΡΙΘΜΟΣ ΤΜΗΜΑΤΩΝ'!C13</f>
        <v>2</v>
      </c>
      <c r="G37" s="7">
        <f t="shared" si="0"/>
        <v>0</v>
      </c>
    </row>
    <row r="38" spans="1:7" x14ac:dyDescent="0.25">
      <c r="A38" s="27"/>
      <c r="B38" s="22" t="s">
        <v>53</v>
      </c>
      <c r="C38" s="22">
        <v>2</v>
      </c>
      <c r="D38" s="22">
        <f>C38*'ΑΡΙΘΜΟΣ ΤΜΗΜΑΤΩΝ'!B14</f>
        <v>2</v>
      </c>
      <c r="E38" s="22">
        <v>2</v>
      </c>
      <c r="F38" s="22">
        <f>E38*'ΑΡΙΘΜΟΣ ΤΜΗΜΑΤΩΝ'!C14</f>
        <v>2</v>
      </c>
      <c r="G38" s="7">
        <f t="shared" si="0"/>
        <v>0</v>
      </c>
    </row>
    <row r="39" spans="1:7" x14ac:dyDescent="0.25">
      <c r="A39" s="27"/>
      <c r="B39" s="22" t="s">
        <v>54</v>
      </c>
      <c r="C39" s="22">
        <v>2</v>
      </c>
      <c r="D39" s="22">
        <f>C39*'ΑΡΙΘΜΟΣ ΤΜΗΜΑΤΩΝ'!B15</f>
        <v>2</v>
      </c>
      <c r="E39" s="22">
        <v>2</v>
      </c>
      <c r="F39" s="22">
        <f>E39*'ΑΡΙΘΜΟΣ ΤΜΗΜΑΤΩΝ'!C15</f>
        <v>2</v>
      </c>
      <c r="G39" s="7">
        <f t="shared" si="0"/>
        <v>0</v>
      </c>
    </row>
    <row r="40" spans="1:7" x14ac:dyDescent="0.25">
      <c r="A40" s="27"/>
      <c r="B40" s="22" t="s">
        <v>55</v>
      </c>
      <c r="C40" s="22">
        <v>2</v>
      </c>
      <c r="D40" s="22">
        <f>C40*'ΑΡΙΘΜΟΣ ΤΜΗΜΑΤΩΝ'!B16</f>
        <v>2</v>
      </c>
      <c r="E40" s="22">
        <v>2</v>
      </c>
      <c r="F40" s="22">
        <f>E40*'ΑΡΙΘΜΟΣ ΤΜΗΜΑΤΩΝ'!C16</f>
        <v>2</v>
      </c>
      <c r="G40" s="7">
        <f t="shared" si="0"/>
        <v>0</v>
      </c>
    </row>
    <row r="41" spans="1:7" x14ac:dyDescent="0.25">
      <c r="A41" s="27"/>
      <c r="B41" s="22" t="s">
        <v>56</v>
      </c>
      <c r="C41" s="22">
        <v>2</v>
      </c>
      <c r="D41" s="22">
        <f>C41*'ΑΡΙΘΜΟΣ ΤΜΗΜΑΤΩΝ'!B17</f>
        <v>0</v>
      </c>
      <c r="E41" s="22">
        <v>0</v>
      </c>
      <c r="F41" s="22">
        <f>E41*'ΑΡΙΘΜΟΣ ΤΜΗΜΑΤΩΝ'!C17</f>
        <v>0</v>
      </c>
      <c r="G41" s="7">
        <f t="shared" si="0"/>
        <v>0</v>
      </c>
    </row>
    <row r="42" spans="1:7" x14ac:dyDescent="0.25">
      <c r="A42" s="28"/>
      <c r="B42" s="22" t="s">
        <v>44</v>
      </c>
      <c r="C42" s="22">
        <v>2</v>
      </c>
      <c r="D42" s="22">
        <f>C42*'ΑΡΙΘΜΟΣ ΤΜΗΜΑΤΩΝ'!B18</f>
        <v>0</v>
      </c>
      <c r="E42" s="22">
        <v>0</v>
      </c>
      <c r="F42" s="22">
        <f>E42*'ΑΡΙΘΜΟΣ ΤΜΗΜΑΤΩΝ'!C18</f>
        <v>0</v>
      </c>
      <c r="G42" s="7">
        <f t="shared" si="0"/>
        <v>0</v>
      </c>
    </row>
  </sheetData>
  <mergeCells count="6">
    <mergeCell ref="A30:A34"/>
    <mergeCell ref="A36:A42"/>
    <mergeCell ref="A3:A12"/>
    <mergeCell ref="A14:A18"/>
    <mergeCell ref="A20:A24"/>
    <mergeCell ref="A26:A28"/>
  </mergeCells>
  <conditionalFormatting sqref="G3:G42">
    <cfRule type="cellIs" dxfId="5" priority="1" operator="lessThan">
      <formula>0</formula>
    </cfRule>
    <cfRule type="cellIs" dxfId="4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 xml:space="preserve">&amp;LΠΑΝΟΣ ΝΤΟΥΛΑΣ&amp;CΚΑΘΗΓΗΤΗΣ ΑΓΓΛΙΚΗΣ&amp;RΑΙΡΕΤΟΣ ΑΠΥΣΔΕ ΠΕΛΟΠΟΝΝΗΣΟΥ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048D1-2EE1-428C-88C7-43054277E61D}">
  <dimension ref="A1:E15"/>
  <sheetViews>
    <sheetView workbookViewId="0">
      <selection activeCell="C15" sqref="C15"/>
    </sheetView>
  </sheetViews>
  <sheetFormatPr defaultRowHeight="25.5" customHeight="1" x14ac:dyDescent="0.25"/>
  <cols>
    <col min="1" max="1" width="11" style="18" bestFit="1" customWidth="1"/>
    <col min="2" max="2" width="17" style="18" customWidth="1"/>
    <col min="3" max="3" width="10.28515625" bestFit="1" customWidth="1"/>
    <col min="4" max="4" width="12.28515625" bestFit="1" customWidth="1"/>
    <col min="5" max="5" width="12.140625" bestFit="1" customWidth="1"/>
  </cols>
  <sheetData>
    <row r="1" spans="1:5" ht="25.5" customHeight="1" x14ac:dyDescent="0.25">
      <c r="A1" s="13" t="s">
        <v>1</v>
      </c>
      <c r="B1" s="13" t="s">
        <v>67</v>
      </c>
      <c r="C1" s="13" t="s">
        <v>2</v>
      </c>
      <c r="D1" s="13" t="s">
        <v>3</v>
      </c>
      <c r="E1" s="14" t="s">
        <v>4</v>
      </c>
    </row>
    <row r="2" spans="1:5" ht="25.5" customHeight="1" x14ac:dyDescent="0.25">
      <c r="A2" s="2" t="s">
        <v>6</v>
      </c>
      <c r="B2" s="2" t="s">
        <v>68</v>
      </c>
      <c r="C2" s="12">
        <f>'ΩΡΕΣ ΑΝΑ ΜΑΘΗΜΑ'!D3</f>
        <v>4</v>
      </c>
      <c r="D2" s="12">
        <f>'ΩΡΕΣ ΑΝΑ ΜΑΘΗΜΑ'!F3</f>
        <v>4</v>
      </c>
      <c r="E2" s="15">
        <f>D2-C2</f>
        <v>0</v>
      </c>
    </row>
    <row r="3" spans="1:5" ht="25.5" customHeight="1" x14ac:dyDescent="0.25">
      <c r="A3" s="2" t="s">
        <v>7</v>
      </c>
      <c r="B3" s="2" t="s">
        <v>69</v>
      </c>
      <c r="C3" s="12">
        <f>'ΩΡΕΣ ΑΝΑ ΜΑΘΗΜΑ'!D4+'ΩΡΕΣ ΑΝΑ ΜΑΘΗΜΑ'!D5+'ΩΡΕΣ ΑΝΑ ΜΑΘΗΜΑ'!D14+'ΩΡΕΣ ΑΝΑ ΜΑΘΗΜΑ'!D15+'ΩΡΕΣ ΑΝΑ ΜΑΘΗΜΑ'!D17+'ΩΡΕΣ ΑΝΑ ΜΑΘΗΜΑ'!D18+'ΩΡΕΣ ΑΝΑ ΜΑΘΗΜΑ'!D32</f>
        <v>36</v>
      </c>
      <c r="D3" s="12">
        <f>'ΩΡΕΣ ΑΝΑ ΜΑΘΗΜΑ'!F4+'ΩΡΕΣ ΑΝΑ ΜΑΘΗΜΑ'!F5+'ΩΡΕΣ ΑΝΑ ΜΑΘΗΜΑ'!F14+'ΩΡΕΣ ΑΝΑ ΜΑΘΗΜΑ'!F15+'ΩΡΕΣ ΑΝΑ ΜΑΘΗΜΑ'!F17+'ΩΡΕΣ ΑΝΑ ΜΑΘΗΜΑ'!F18+'ΩΡΕΣ ΑΝΑ ΜΑΘΗΜΑ'!F32</f>
        <v>36</v>
      </c>
      <c r="E3" s="15">
        <f t="shared" ref="E3:E15" si="0">D3-C3</f>
        <v>0</v>
      </c>
    </row>
    <row r="4" spans="1:5" ht="25.5" customHeight="1" x14ac:dyDescent="0.25">
      <c r="A4" s="2" t="s">
        <v>8</v>
      </c>
      <c r="B4" s="2" t="s">
        <v>70</v>
      </c>
      <c r="C4" s="12">
        <f>'ΩΡΕΣ ΑΝΑ ΜΑΘΗΜΑ'!D6+'ΩΡΕΣ ΑΝΑ ΜΑΘΗΜΑ'!D20+'ΩΡΕΣ ΑΝΑ ΜΑΘΗΜΑ'!D30</f>
        <v>23</v>
      </c>
      <c r="D4" s="12">
        <f>'ΩΡΕΣ ΑΝΑ ΜΑΘΗΜΑ'!F6+'ΩΡΕΣ ΑΝΑ ΜΑΘΗΜΑ'!F20+'ΩΡΕΣ ΑΝΑ ΜΑΘΗΜΑ'!F30</f>
        <v>12</v>
      </c>
      <c r="E4" s="15">
        <f t="shared" si="0"/>
        <v>-11</v>
      </c>
    </row>
    <row r="5" spans="1:5" ht="25.5" customHeight="1" x14ac:dyDescent="0.25">
      <c r="A5" s="2" t="s">
        <v>58</v>
      </c>
      <c r="B5" s="2" t="s">
        <v>71</v>
      </c>
      <c r="C5" s="12">
        <f>'ΩΡΕΣ ΑΝΑ ΜΑΘΗΜΑ'!D21+'ΩΡΕΣ ΑΝΑ ΜΑΘΗΜΑ'!D26</f>
        <v>6</v>
      </c>
      <c r="D5" s="12">
        <f>'ΩΡΕΣ ΑΝΑ ΜΑΘΗΜΑ'!F21+'ΩΡΕΣ ΑΝΑ ΜΑΘΗΜΑ'!F26</f>
        <v>12</v>
      </c>
      <c r="E5" s="15">
        <f t="shared" si="0"/>
        <v>6</v>
      </c>
    </row>
    <row r="6" spans="1:5" ht="25.5" customHeight="1" x14ac:dyDescent="0.25">
      <c r="A6" s="2" t="s">
        <v>59</v>
      </c>
      <c r="B6" s="2" t="s">
        <v>72</v>
      </c>
      <c r="C6" s="12">
        <f>'ΩΡΕΣ ΑΝΑ ΜΑΘΗΜΑ'!D22+'ΩΡΕΣ ΑΝΑ ΜΑΘΗΜΑ'!D27</f>
        <v>6</v>
      </c>
      <c r="D6" s="12">
        <f>'ΩΡΕΣ ΑΝΑ ΜΑΘΗΜΑ'!F22+'ΩΡΕΣ ΑΝΑ ΜΑΘΗΜΑ'!F27</f>
        <v>12</v>
      </c>
      <c r="E6" s="15">
        <f t="shared" si="0"/>
        <v>6</v>
      </c>
    </row>
    <row r="7" spans="1:5" ht="25.5" customHeight="1" x14ac:dyDescent="0.25">
      <c r="A7" s="2" t="s">
        <v>60</v>
      </c>
      <c r="B7" s="2" t="s">
        <v>73</v>
      </c>
      <c r="C7" s="12">
        <f>'ΩΡΕΣ ΑΝΑ ΜΑΘΗΜΑ'!D10+'ΩΡΕΣ ΑΝΑ ΜΑΘΗΜΑ'!D23+'ΩΡΕΣ ΑΝΑ ΜΑΘΗΜΑ'!D28</f>
        <v>12</v>
      </c>
      <c r="D7" s="12">
        <f>'ΩΡΕΣ ΑΝΑ ΜΑΘΗΜΑ'!F10+'ΩΡΕΣ ΑΝΑ ΜΑΘΗΜΑ'!F23+'ΩΡΕΣ ΑΝΑ ΜΑΘΗΜΑ'!F28</f>
        <v>6</v>
      </c>
      <c r="E7" s="15">
        <f t="shared" si="0"/>
        <v>-6</v>
      </c>
    </row>
    <row r="8" spans="1:5" ht="25.5" customHeight="1" x14ac:dyDescent="0.25">
      <c r="A8" s="2" t="s">
        <v>61</v>
      </c>
      <c r="B8" s="2" t="s">
        <v>74</v>
      </c>
      <c r="C8" s="12">
        <f>'ΩΡΕΣ ΑΝΑ ΜΑΘΗΜΑ'!D7+'ΩΡΕΣ ΑΝΑ ΜΑΘΗΜΑ'!D36</f>
        <v>4</v>
      </c>
      <c r="D8" s="12">
        <f>'ΩΡΕΣ ΑΝΑ ΜΑΘΗΜΑ'!F7+'ΩΡΕΣ ΑΝΑ ΜΑΘΗΜΑ'!F36</f>
        <v>2</v>
      </c>
      <c r="E8" s="15">
        <f t="shared" si="0"/>
        <v>-2</v>
      </c>
    </row>
    <row r="9" spans="1:5" ht="25.5" customHeight="1" x14ac:dyDescent="0.25">
      <c r="A9" s="2" t="s">
        <v>62</v>
      </c>
      <c r="B9" s="2" t="s">
        <v>75</v>
      </c>
      <c r="C9" s="12">
        <f>'ΩΡΕΣ ΑΝΑ ΜΑΘΗΜΑ'!D8+'ΩΡΕΣ ΑΝΑ ΜΑΘΗΜΑ'!D37</f>
        <v>6</v>
      </c>
      <c r="D9" s="12">
        <f>'ΩΡΕΣ ΑΝΑ ΜΑΘΗΜΑ'!F8+'ΩΡΕΣ ΑΝΑ ΜΑΘΗΜΑ'!F37</f>
        <v>2</v>
      </c>
      <c r="E9" s="15">
        <f t="shared" si="0"/>
        <v>-4</v>
      </c>
    </row>
    <row r="10" spans="1:5" ht="25.5" customHeight="1" x14ac:dyDescent="0.25">
      <c r="A10" s="2" t="s">
        <v>63</v>
      </c>
      <c r="B10" s="2" t="s">
        <v>76</v>
      </c>
      <c r="C10" s="12">
        <f>'ΩΡΕΣ ΑΝΑ ΜΑΘΗΜΑ'!D9+'ΩΡΕΣ ΑΝΑ ΜΑΘΗΜΑ'!D38</f>
        <v>4</v>
      </c>
      <c r="D10" s="12">
        <f>'ΩΡΕΣ ΑΝΑ ΜΑΘΗΜΑ'!F9+'ΩΡΕΣ ΑΝΑ ΜΑΘΗΜΑ'!F38</f>
        <v>2</v>
      </c>
      <c r="E10" s="15">
        <f t="shared" si="0"/>
        <v>-2</v>
      </c>
    </row>
    <row r="11" spans="1:5" ht="30.75" customHeight="1" x14ac:dyDescent="0.25">
      <c r="A11" s="2" t="s">
        <v>81</v>
      </c>
      <c r="B11" s="17" t="s">
        <v>82</v>
      </c>
      <c r="C11" s="12">
        <f>'ΩΡΕΣ ΑΝΑ ΜΑΘΗΜΑ'!D39+'ΩΡΕΣ ΑΝΑ ΜΑΘΗΜΑ'!D40+'ΩΡΕΣ ΑΝΑ ΜΑΘΗΜΑ'!D42</f>
        <v>4</v>
      </c>
      <c r="D11" s="12">
        <f>'ΩΡΕΣ ΑΝΑ ΜΑΘΗΜΑ'!F39+'ΩΡΕΣ ΑΝΑ ΜΑΘΗΜΑ'!F40+'ΩΡΕΣ ΑΝΑ ΜΑΘΗΜΑ'!F42</f>
        <v>4</v>
      </c>
      <c r="E11" s="15">
        <f>D11-C11</f>
        <v>0</v>
      </c>
    </row>
    <row r="12" spans="1:5" ht="25.5" customHeight="1" x14ac:dyDescent="0.25">
      <c r="A12" s="2" t="s">
        <v>9</v>
      </c>
      <c r="B12" s="17" t="s">
        <v>77</v>
      </c>
      <c r="C12" s="12">
        <f>'ΩΡΕΣ ΑΝΑ ΜΑΘΗΜΑ'!D12</f>
        <v>8</v>
      </c>
      <c r="D12" s="12">
        <f>'ΩΡΕΣ ΑΝΑ ΜΑΘΗΜΑ'!F12</f>
        <v>8</v>
      </c>
      <c r="E12" s="15">
        <f t="shared" si="0"/>
        <v>0</v>
      </c>
    </row>
    <row r="13" spans="1:5" ht="25.5" customHeight="1" x14ac:dyDescent="0.25">
      <c r="A13" s="2" t="s">
        <v>10</v>
      </c>
      <c r="B13" s="2" t="s">
        <v>78</v>
      </c>
      <c r="C13" s="12">
        <f>'ΩΡΕΣ ΑΝΑ ΜΑΘΗΜΑ'!D11+'ΩΡΕΣ ΑΝΑ ΜΑΘΗΜΑ'!D16+'ΩΡΕΣ ΑΝΑ ΜΑΘΗΜΑ'!D34</f>
        <v>8</v>
      </c>
      <c r="D13" s="12">
        <f>'ΩΡΕΣ ΑΝΑ ΜΑΘΗΜΑ'!F11+'ΩΡΕΣ ΑΝΑ ΜΑΘΗΜΑ'!F16+'ΩΡΕΣ ΑΝΑ ΜΑΘΗΜΑ'!F34</f>
        <v>6</v>
      </c>
      <c r="E13" s="15">
        <f t="shared" si="0"/>
        <v>-2</v>
      </c>
    </row>
    <row r="14" spans="1:5" ht="25.5" customHeight="1" x14ac:dyDescent="0.25">
      <c r="A14" s="2" t="s">
        <v>14</v>
      </c>
      <c r="B14" s="2" t="s">
        <v>79</v>
      </c>
      <c r="C14" s="12">
        <f>'ΩΡΕΣ ΑΝΑ ΜΑΘΗΜΑ'!D31+'ΩΡΕΣ ΑΝΑ ΜΑΘΗΜΑ'!D41</f>
        <v>3</v>
      </c>
      <c r="D14" s="12">
        <f>'ΩΡΕΣ ΑΝΑ ΜΑΘΗΜΑ'!F31+'ΩΡΕΣ ΑΝΑ ΜΑΘΗΜΑ'!F41</f>
        <v>6</v>
      </c>
      <c r="E14" s="15">
        <f t="shared" si="0"/>
        <v>3</v>
      </c>
    </row>
    <row r="15" spans="1:5" ht="25.5" customHeight="1" x14ac:dyDescent="0.25">
      <c r="A15" s="2" t="s">
        <v>12</v>
      </c>
      <c r="B15" s="2" t="s">
        <v>80</v>
      </c>
      <c r="C15" s="12">
        <f>'ΩΡΕΣ ΑΝΑ ΜΑΘΗΜΑ'!D24+'ΩΡΕΣ ΑΝΑ ΜΑΘΗΜΑ'!D33</f>
        <v>6</v>
      </c>
      <c r="D15" s="12">
        <f>'ΩΡΕΣ ΑΝΑ ΜΑΘΗΜΑ'!F24+'ΩΡΕΣ ΑΝΑ ΜΑΘΗΜΑ'!F33</f>
        <v>6</v>
      </c>
      <c r="E15" s="15">
        <f t="shared" si="0"/>
        <v>0</v>
      </c>
    </row>
  </sheetData>
  <conditionalFormatting sqref="E2:E15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&amp;LΠΑΝΟΣ ΝΤΟΥΛΑΣ&amp;CΚΑΘΗΓΗΤΗΣ ΑΓΓΛΙΚΗΣ&amp;RΑΙΡΕΤΟΣ ΑΠΥΣΔΕ ΠΕΛΟΠΟΝΝΗΣΟΥ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ΑΡΙΘΜΟΣ ΤΜΗΜΑΤΩΝ</vt:lpstr>
      <vt:lpstr>ΩΡΕΣ ΑΝΑ ΜΑΘΗΜΑ</vt:lpstr>
      <vt:lpstr>ΩΡΕΣ ΑΝΑ ΕΙΔΙΚΟΤΗΤΑ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provataki</dc:creator>
  <cp:lastModifiedBy>provataki</cp:lastModifiedBy>
  <cp:lastPrinted>2018-09-08T08:00:43Z</cp:lastPrinted>
  <dcterms:created xsi:type="dcterms:W3CDTF">2018-09-08T06:20:47Z</dcterms:created>
  <dcterms:modified xsi:type="dcterms:W3CDTF">2018-09-08T08:14:31Z</dcterms:modified>
</cp:coreProperties>
</file>